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3Lightning &amp; VX ONE\Midwest District Championship\Scoring\"/>
    </mc:Choice>
  </mc:AlternateContent>
  <bookViews>
    <workbookView xWindow="4110" yWindow="495" windowWidth="17280" windowHeight="13245"/>
  </bookViews>
  <sheets>
    <sheet name="Sheet1" sheetId="1" r:id="rId1"/>
  </sheets>
  <definedNames>
    <definedName name="_xlnm.Print_Area" localSheetId="0">Sheet1!$A$1:$N$16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1" l="1"/>
  <c r="A16" i="1"/>
  <c r="D16" i="1" s="1"/>
  <c r="R6" i="1" s="1"/>
  <c r="V13" i="1"/>
  <c r="U13" i="1"/>
  <c r="T13" i="1"/>
  <c r="S13" i="1"/>
  <c r="R13" i="1"/>
  <c r="Q13" i="1"/>
  <c r="P13" i="1"/>
  <c r="O13" i="1"/>
  <c r="V9" i="1"/>
  <c r="U9" i="1"/>
  <c r="T9" i="1"/>
  <c r="S9" i="1"/>
  <c r="R9" i="1"/>
  <c r="Q9" i="1"/>
  <c r="P9" i="1"/>
  <c r="O9" i="1"/>
  <c r="V14" i="1"/>
  <c r="U14" i="1"/>
  <c r="T14" i="1"/>
  <c r="S14" i="1"/>
  <c r="R14" i="1"/>
  <c r="Q14" i="1"/>
  <c r="P14" i="1"/>
  <c r="O14" i="1"/>
  <c r="V10" i="1"/>
  <c r="U10" i="1"/>
  <c r="T10" i="1"/>
  <c r="S10" i="1"/>
  <c r="R10" i="1"/>
  <c r="Q10" i="1"/>
  <c r="P10" i="1"/>
  <c r="O10" i="1"/>
  <c r="V2" i="1"/>
  <c r="U2" i="1"/>
  <c r="T2" i="1"/>
  <c r="S2" i="1"/>
  <c r="R2" i="1"/>
  <c r="Q2" i="1"/>
  <c r="P2" i="1"/>
  <c r="O2" i="1"/>
  <c r="V6" i="1"/>
  <c r="U6" i="1"/>
  <c r="T6" i="1"/>
  <c r="S6" i="1"/>
  <c r="Q6" i="1"/>
  <c r="P6" i="1"/>
  <c r="O6" i="1"/>
  <c r="V11" i="1"/>
  <c r="U11" i="1"/>
  <c r="T11" i="1"/>
  <c r="S11" i="1"/>
  <c r="R11" i="1"/>
  <c r="Q11" i="1"/>
  <c r="P11" i="1"/>
  <c r="O11" i="1"/>
  <c r="V7" i="1"/>
  <c r="U7" i="1"/>
  <c r="T7" i="1"/>
  <c r="S7" i="1"/>
  <c r="R7" i="1"/>
  <c r="Q7" i="1"/>
  <c r="P7" i="1"/>
  <c r="O7" i="1"/>
  <c r="V12" i="1"/>
  <c r="U12" i="1"/>
  <c r="T12" i="1"/>
  <c r="S12" i="1"/>
  <c r="R12" i="1"/>
  <c r="Q12" i="1"/>
  <c r="P12" i="1"/>
  <c r="O12" i="1"/>
  <c r="V8" i="1"/>
  <c r="U8" i="1"/>
  <c r="T8" i="1"/>
  <c r="S8" i="1"/>
  <c r="R8" i="1"/>
  <c r="Q8" i="1"/>
  <c r="P8" i="1"/>
  <c r="O8" i="1"/>
  <c r="V5" i="1"/>
  <c r="U5" i="1"/>
  <c r="T5" i="1"/>
  <c r="S5" i="1"/>
  <c r="R5" i="1"/>
  <c r="Q5" i="1"/>
  <c r="P5" i="1"/>
  <c r="O5" i="1"/>
  <c r="V4" i="1"/>
  <c r="U4" i="1"/>
  <c r="T4" i="1"/>
  <c r="S4" i="1"/>
  <c r="R4" i="1"/>
  <c r="Q4" i="1"/>
  <c r="P4" i="1"/>
  <c r="O4" i="1"/>
  <c r="V3" i="1"/>
  <c r="U3" i="1"/>
  <c r="T3" i="1"/>
  <c r="S3" i="1"/>
  <c r="R3" i="1"/>
  <c r="Q3" i="1"/>
  <c r="P3" i="1"/>
  <c r="O3" i="1"/>
  <c r="M7" i="1" l="1"/>
  <c r="M9" i="1"/>
  <c r="M3" i="1"/>
  <c r="M11" i="1"/>
  <c r="M8" i="1"/>
  <c r="M12" i="1"/>
  <c r="M14" i="1"/>
  <c r="M13" i="1"/>
  <c r="M10" i="1"/>
  <c r="M4" i="1"/>
  <c r="M6" i="1"/>
  <c r="M5" i="1"/>
  <c r="M2" i="1"/>
</calcChain>
</file>

<file path=xl/sharedStrings.xml><?xml version="1.0" encoding="utf-8"?>
<sst xmlns="http://schemas.openxmlformats.org/spreadsheetml/2006/main" count="95" uniqueCount="39">
  <si>
    <t>Sail No.</t>
  </si>
  <si>
    <t>Points</t>
  </si>
  <si>
    <t>Place</t>
  </si>
  <si>
    <t>Skipper Name</t>
  </si>
  <si>
    <t>Penalty Points =</t>
  </si>
  <si>
    <t xml:space="preserve"> </t>
  </si>
  <si>
    <t>Pomeroy</t>
  </si>
  <si>
    <t>Carne</t>
  </si>
  <si>
    <t>Peterson</t>
  </si>
  <si>
    <t>Simonsen</t>
  </si>
  <si>
    <t>Delasanta</t>
  </si>
  <si>
    <t>Steffenson</t>
  </si>
  <si>
    <t>Gautraud</t>
  </si>
  <si>
    <t>Bemis</t>
  </si>
  <si>
    <t>Larson</t>
  </si>
  <si>
    <t>Andrews</t>
  </si>
  <si>
    <t>Rupp</t>
  </si>
  <si>
    <t>Holton</t>
  </si>
  <si>
    <t>Stix</t>
  </si>
  <si>
    <t>Gibson</t>
  </si>
  <si>
    <t>Jenkins</t>
  </si>
  <si>
    <t>McGuinnis</t>
  </si>
  <si>
    <t>Schultz</t>
  </si>
  <si>
    <t>Alberte</t>
  </si>
  <si>
    <t>Orlebela</t>
  </si>
  <si>
    <t>Faude</t>
  </si>
  <si>
    <t>Dieball</t>
  </si>
  <si>
    <t>Drake</t>
  </si>
  <si>
    <t>Kuks</t>
  </si>
  <si>
    <t>Nickerson</t>
  </si>
  <si>
    <t>Paul</t>
  </si>
  <si>
    <t>Black</t>
  </si>
  <si>
    <t>Van Kan</t>
  </si>
  <si>
    <t>McGinnis</t>
  </si>
  <si>
    <t>Rivkin</t>
  </si>
  <si>
    <t>Benstead</t>
  </si>
  <si>
    <t>Piscitello</t>
  </si>
  <si>
    <t>McGlew</t>
  </si>
  <si>
    <t>DNF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</si>
</sst>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rgb="FF000000"/>
      <name val="Calibri"/>
      <family val="2"/>
      <scheme val="minor"/>
    </font>
    <font>
      <b/>
      <sz val="11"/>
      <color rgb="FF000000"/>
      <name val="Arial Black"/>
      <family val="2"/>
    </font>
    <font>
      <sz val="11"/>
      <color rgb="FF000000"/>
      <name val="Arial Black"/>
      <family val="2"/>
    </font>
    <font>
      <sz val="12"/>
      <color rgb="FF000000"/>
      <name val="Georgia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"/>
  <sheetViews>
    <sheetView tabSelected="1" zoomScaleNormal="100" workbookViewId="0">
      <selection activeCell="D16" sqref="D16"/>
    </sheetView>
  </sheetViews>
  <sheetFormatPr defaultColWidth="9.140625" defaultRowHeight="18.75" x14ac:dyDescent="0.4"/>
  <cols>
    <col min="1" max="1" width="12.7109375" style="2" customWidth="1"/>
    <col min="2" max="4" width="15.7109375" style="1" customWidth="1"/>
    <col min="5" max="12" width="5.7109375" style="2" customWidth="1"/>
    <col min="13" max="14" width="8.7109375" style="2" customWidth="1"/>
    <col min="15" max="22" width="5.7109375" style="1" customWidth="1"/>
    <col min="23" max="23" width="9.140625" style="1" customWidth="1"/>
    <col min="24" max="16384" width="9.140625" style="1"/>
  </cols>
  <sheetData>
    <row r="1" spans="1:22" ht="37.5" x14ac:dyDescent="0.4">
      <c r="A1" s="4" t="s">
        <v>0</v>
      </c>
      <c r="B1" s="3" t="s">
        <v>3</v>
      </c>
      <c r="C1" s="3"/>
      <c r="D1" s="3"/>
      <c r="E1" s="4">
        <v>1</v>
      </c>
      <c r="F1" s="4">
        <v>2</v>
      </c>
      <c r="G1" s="4">
        <v>3</v>
      </c>
      <c r="H1" s="4">
        <v>4</v>
      </c>
      <c r="I1" s="4">
        <v>5</v>
      </c>
      <c r="J1" s="4">
        <v>6</v>
      </c>
      <c r="K1" s="4">
        <v>7</v>
      </c>
      <c r="L1" s="4">
        <v>8</v>
      </c>
      <c r="M1" s="4" t="s">
        <v>1</v>
      </c>
      <c r="N1" s="4" t="s">
        <v>2</v>
      </c>
      <c r="O1" s="1">
        <v>1</v>
      </c>
      <c r="P1" s="1">
        <v>2</v>
      </c>
      <c r="Q1" s="1">
        <v>3</v>
      </c>
      <c r="R1" s="1">
        <v>4</v>
      </c>
      <c r="S1" s="1">
        <v>5</v>
      </c>
      <c r="T1" s="1">
        <v>6</v>
      </c>
      <c r="U1" s="1">
        <v>7</v>
      </c>
      <c r="V1" s="1">
        <v>8</v>
      </c>
    </row>
    <row r="2" spans="1:22" x14ac:dyDescent="0.4">
      <c r="A2" s="6">
        <v>15480</v>
      </c>
      <c r="B2" s="5" t="s">
        <v>25</v>
      </c>
      <c r="C2" s="5" t="s">
        <v>26</v>
      </c>
      <c r="D2" s="5" t="s">
        <v>27</v>
      </c>
      <c r="E2" s="6">
        <v>1</v>
      </c>
      <c r="F2" s="6">
        <v>2</v>
      </c>
      <c r="G2" s="6">
        <v>2</v>
      </c>
      <c r="H2" s="6">
        <v>1</v>
      </c>
      <c r="I2" s="6" t="s">
        <v>5</v>
      </c>
      <c r="J2" s="6" t="s">
        <v>5</v>
      </c>
      <c r="K2" s="6" t="s">
        <v>5</v>
      </c>
      <c r="L2" s="6" t="s">
        <v>5</v>
      </c>
      <c r="M2" s="2">
        <f>SUM(E2:L2)+SUM(O2:V2)</f>
        <v>6</v>
      </c>
      <c r="O2" s="1">
        <f>IF(E2="DNC",$D$16,IF(E2="DNF",$D$16,IF(E2="DNS",$D$16,IF(E2="OCS",$D$16,0))))</f>
        <v>0</v>
      </c>
      <c r="P2" s="1">
        <f>IF(F2="DNC",$D$16,IF(F2="DNF",$D$16,IF(F2="DNS",$D$16,IF(F2="OCS",$D$16,0))))</f>
        <v>0</v>
      </c>
      <c r="Q2" s="1">
        <f>IF(G2="DNC",$D$16,IF(G2="DNF",$D$16,IF(G2="DNS",$D$16,IF(G2="OCS",$D$16,0))))</f>
        <v>0</v>
      </c>
      <c r="R2" s="1">
        <f>IF(H2="DNC",$D$16,IF(H2="DNF",$D$16,IF(H2="DNS",$D$16,IF(H2="OCS",$D$16,0))))</f>
        <v>0</v>
      </c>
      <c r="S2" s="1">
        <f>IF(I2="DNC",$D$16,IF(I2="DNF",$D$16,IF(I2="DNS",$D$16,IF(I2="OCS",$D$16,0))))</f>
        <v>0</v>
      </c>
      <c r="T2" s="1">
        <f>IF(J2="DNC",$D$16,IF(J2="DNF",$D$16,IF(J2="DNS",$D$16,IF(J2="OCS",$D$16,0))))</f>
        <v>0</v>
      </c>
      <c r="U2" s="1">
        <f>IF(K2="DNC",$D$16,IF(K2="DNF",$D$16,IF(K2="DNS",$D$16,IF(K2="OCS",$D$16,0))))</f>
        <v>0</v>
      </c>
      <c r="V2" s="1">
        <f>IF(L2="DNC",$D$16,IF(L2="DNF",$D$16,IF(L2="DNS",$D$16,IF(L2="OCS",$D$16,0))))</f>
        <v>0</v>
      </c>
    </row>
    <row r="3" spans="1:22" x14ac:dyDescent="0.4">
      <c r="A3" s="6">
        <v>14880</v>
      </c>
      <c r="B3" s="5" t="s">
        <v>6</v>
      </c>
      <c r="C3" s="5" t="s">
        <v>6</v>
      </c>
      <c r="D3" s="5" t="s">
        <v>7</v>
      </c>
      <c r="E3" s="6">
        <v>3</v>
      </c>
      <c r="F3" s="6">
        <v>3</v>
      </c>
      <c r="G3" s="6">
        <v>1</v>
      </c>
      <c r="H3" s="6">
        <v>3</v>
      </c>
      <c r="I3" s="6" t="s">
        <v>5</v>
      </c>
      <c r="J3" s="6" t="s">
        <v>5</v>
      </c>
      <c r="K3" s="6" t="s">
        <v>5</v>
      </c>
      <c r="L3" s="6" t="s">
        <v>5</v>
      </c>
      <c r="M3" s="2">
        <f>SUM(E3:L3)+SUM(O3:V3)</f>
        <v>10</v>
      </c>
      <c r="O3" s="1">
        <f>IF(E3="DNC",$D$16,IF(E3="DNF",$D$16,IF(E3="DNS",$D$16,IF(E3="OCS",$D$16,0))))</f>
        <v>0</v>
      </c>
      <c r="P3" s="1">
        <f>IF(F3="DNC",$D$16,IF(F3="DNF",$D$16,IF(F3="DNS",$D$16,IF(F3="OCS",$D$16,0))))</f>
        <v>0</v>
      </c>
      <c r="Q3" s="1">
        <f>IF(G3="DNC",$D$16,IF(G3="DNF",$D$16,IF(G3="DNS",$D$16,IF(G3="OCS",$D$16,0))))</f>
        <v>0</v>
      </c>
      <c r="R3" s="1">
        <f>IF(H3="DNC",$D$16,IF(H3="DNF",$D$16,IF(H3="DNS",$D$16,IF(H3="OCS",$D$16,0))))</f>
        <v>0</v>
      </c>
      <c r="S3" s="1">
        <f>IF(I3="DNC",$D$16,IF(I3="DNF",$D$16,IF(I3="DNS",$D$16,IF(I3="OCS",$D$16,0))))</f>
        <v>0</v>
      </c>
      <c r="T3" s="1">
        <f>IF(J3="DNC",$D$16,IF(J3="DNF",$D$16,IF(J3="DNS",$D$16,IF(J3="OCS",$D$16,0))))</f>
        <v>0</v>
      </c>
      <c r="U3" s="1">
        <f>IF(K3="DNC",$D$16,IF(K3="DNF",$D$16,IF(K3="DNS",$D$16,IF(K3="OCS",$D$16,0))))</f>
        <v>0</v>
      </c>
      <c r="V3" s="1">
        <f>IF(L3="DNC",$D$16,IF(L3="DNF",$D$16,IF(L3="DNS",$D$16,IF(L3="OCS",$D$16,0))))</f>
        <v>0</v>
      </c>
    </row>
    <row r="4" spans="1:22" x14ac:dyDescent="0.4">
      <c r="A4" s="6">
        <v>14994</v>
      </c>
      <c r="B4" s="5" t="s">
        <v>8</v>
      </c>
      <c r="C4" s="5" t="s">
        <v>9</v>
      </c>
      <c r="D4" s="5" t="s">
        <v>10</v>
      </c>
      <c r="E4" s="6">
        <v>6</v>
      </c>
      <c r="F4" s="6">
        <v>4</v>
      </c>
      <c r="G4" s="6">
        <v>3</v>
      </c>
      <c r="H4" s="6">
        <v>2</v>
      </c>
      <c r="I4" s="6" t="s">
        <v>5</v>
      </c>
      <c r="J4" s="6" t="s">
        <v>5</v>
      </c>
      <c r="K4" s="6" t="s">
        <v>5</v>
      </c>
      <c r="L4" s="6" t="s">
        <v>5</v>
      </c>
      <c r="M4" s="2">
        <f>SUM(E4:L4)+SUM(O4:V4)</f>
        <v>15</v>
      </c>
      <c r="O4" s="1">
        <f>IF(E4="DNC",$D$16,IF(E4="DNF",$D$16,IF(E4="DNS",$D$16,IF(E4="OCS",$D$16,0))))</f>
        <v>0</v>
      </c>
      <c r="P4" s="1">
        <f>IF(F4="DNC",$D$16,IF(F4="DNF",$D$16,IF(F4="DNS",$D$16,IF(F4="OCS",$D$16,0))))</f>
        <v>0</v>
      </c>
      <c r="Q4" s="1">
        <f>IF(G4="DNC",$D$16,IF(G4="DNF",$D$16,IF(G4="DNS",$D$16,IF(G4="OCS",$D$16,0))))</f>
        <v>0</v>
      </c>
      <c r="R4" s="1">
        <f>IF(H4="DNC",$D$16,IF(H4="DNF",$D$16,IF(H4="DNS",$D$16,IF(H4="OCS",$D$16,0))))</f>
        <v>0</v>
      </c>
      <c r="S4" s="1">
        <f>IF(I4="DNC",$D$16,IF(I4="DNF",$D$16,IF(I4="DNS",$D$16,IF(I4="OCS",$D$16,0))))</f>
        <v>0</v>
      </c>
      <c r="T4" s="1">
        <f>IF(J4="DNC",$D$16,IF(J4="DNF",$D$16,IF(J4="DNS",$D$16,IF(J4="OCS",$D$16,0))))</f>
        <v>0</v>
      </c>
      <c r="U4" s="1">
        <f>IF(K4="DNC",$D$16,IF(K4="DNF",$D$16,IF(K4="DNS",$D$16,IF(K4="OCS",$D$16,0))))</f>
        <v>0</v>
      </c>
      <c r="V4" s="1">
        <f>IF(L4="DNC",$D$16,IF(L4="DNF",$D$16,IF(L4="DNS",$D$16,IF(L4="OCS",$D$16,0))))</f>
        <v>0</v>
      </c>
    </row>
    <row r="5" spans="1:22" x14ac:dyDescent="0.4">
      <c r="A5" s="6">
        <v>15585</v>
      </c>
      <c r="B5" s="5" t="s">
        <v>11</v>
      </c>
      <c r="C5" s="5" t="s">
        <v>12</v>
      </c>
      <c r="D5" s="5" t="s">
        <v>13</v>
      </c>
      <c r="E5" s="6">
        <v>4</v>
      </c>
      <c r="F5" s="6">
        <v>5</v>
      </c>
      <c r="G5" s="6">
        <v>5</v>
      </c>
      <c r="H5" s="6">
        <v>5</v>
      </c>
      <c r="I5" s="6" t="s">
        <v>5</v>
      </c>
      <c r="J5" s="6" t="s">
        <v>5</v>
      </c>
      <c r="K5" s="6" t="s">
        <v>5</v>
      </c>
      <c r="L5" s="6" t="s">
        <v>5</v>
      </c>
      <c r="M5" s="2">
        <f>SUM(E5:L5)+SUM(O5:V5)</f>
        <v>19</v>
      </c>
      <c r="O5" s="1">
        <f>IF(E5="DNC",$D$16,IF(E5="DNF",$D$16,IF(E5="DNS",$D$16,IF(E5="OCS",$D$16,0))))</f>
        <v>0</v>
      </c>
      <c r="P5" s="1">
        <f>IF(F5="DNC",$D$16,IF(F5="DNF",$D$16,IF(F5="DNS",$D$16,IF(F5="OCS",$D$16,0))))</f>
        <v>0</v>
      </c>
      <c r="Q5" s="1">
        <f>IF(G5="DNC",$D$16,IF(G5="DNF",$D$16,IF(G5="DNS",$D$16,IF(G5="OCS",$D$16,0))))</f>
        <v>0</v>
      </c>
      <c r="R5" s="1">
        <f>IF(H5="DNC",$D$16,IF(H5="DNF",$D$16,IF(H5="DNS",$D$16,IF(H5="OCS",$D$16,0))))</f>
        <v>0</v>
      </c>
      <c r="S5" s="1">
        <f>IF(I5="DNC",$D$16,IF(I5="DNF",$D$16,IF(I5="DNS",$D$16,IF(I5="OCS",$D$16,0))))</f>
        <v>0</v>
      </c>
      <c r="T5" s="1">
        <f>IF(J5="DNC",$D$16,IF(J5="DNF",$D$16,IF(J5="DNS",$D$16,IF(J5="OCS",$D$16,0))))</f>
        <v>0</v>
      </c>
      <c r="U5" s="1">
        <f>IF(K5="DNC",$D$16,IF(K5="DNF",$D$16,IF(K5="DNS",$D$16,IF(K5="OCS",$D$16,0))))</f>
        <v>0</v>
      </c>
      <c r="V5" s="1">
        <f>IF(L5="DNC",$D$16,IF(L5="DNF",$D$16,IF(L5="DNS",$D$16,IF(L5="OCS",$D$16,0))))</f>
        <v>0</v>
      </c>
    </row>
    <row r="6" spans="1:22" x14ac:dyDescent="0.4">
      <c r="A6" s="6">
        <v>15158</v>
      </c>
      <c r="B6" s="5" t="s">
        <v>24</v>
      </c>
      <c r="C6" s="5" t="s">
        <v>24</v>
      </c>
      <c r="D6" s="5" t="s">
        <v>24</v>
      </c>
      <c r="E6" s="6">
        <v>2</v>
      </c>
      <c r="F6" s="6">
        <v>1</v>
      </c>
      <c r="G6" s="6">
        <v>4</v>
      </c>
      <c r="H6" s="6" t="s">
        <v>38</v>
      </c>
      <c r="I6" s="6" t="s">
        <v>5</v>
      </c>
      <c r="J6" s="6" t="s">
        <v>5</v>
      </c>
      <c r="K6" s="6" t="s">
        <v>5</v>
      </c>
      <c r="L6" s="6" t="s">
        <v>5</v>
      </c>
      <c r="M6" s="2">
        <f>SUM(E6:L6)+SUM(O6:V6)</f>
        <v>21</v>
      </c>
      <c r="O6" s="1">
        <f>IF(E6="DNC",$D$16,IF(E6="DNF",$D$16,IF(E6="DNS",$D$16,IF(E6="OCS",$D$16,0))))</f>
        <v>0</v>
      </c>
      <c r="P6" s="1">
        <f>IF(F6="DNC",$D$16,IF(F6="DNF",$D$16,IF(F6="DNS",$D$16,IF(F6="OCS",$D$16,0))))</f>
        <v>0</v>
      </c>
      <c r="Q6" s="1">
        <f>IF(G6="DNC",$D$16,IF(G6="DNF",$D$16,IF(G6="DNS",$D$16,IF(G6="OCS",$D$16,0))))</f>
        <v>0</v>
      </c>
      <c r="R6" s="1">
        <f>IF(H6="DNC",$D$16,IF(H6="DNF",$D$16,IF(H6="DNS",$D$16,IF(H6="OCS",$D$16,0))))</f>
        <v>14</v>
      </c>
      <c r="S6" s="1">
        <f>IF(I6="DNC",$D$16,IF(I6="DNF",$D$16,IF(I6="DNS",$D$16,IF(I6="OCS",$D$16,0))))</f>
        <v>0</v>
      </c>
      <c r="T6" s="1">
        <f>IF(J6="DNC",$D$16,IF(J6="DNF",$D$16,IF(J6="DNS",$D$16,IF(J6="OCS",$D$16,0))))</f>
        <v>0</v>
      </c>
      <c r="U6" s="1">
        <f>IF(K6="DNC",$D$16,IF(K6="DNF",$D$16,IF(K6="DNS",$D$16,IF(K6="OCS",$D$16,0))))</f>
        <v>0</v>
      </c>
      <c r="V6" s="1">
        <f>IF(L6="DNC",$D$16,IF(L6="DNF",$D$16,IF(L6="DNS",$D$16,IF(L6="OCS",$D$16,0))))</f>
        <v>0</v>
      </c>
    </row>
    <row r="7" spans="1:22" x14ac:dyDescent="0.4">
      <c r="A7" s="6">
        <v>14938</v>
      </c>
      <c r="B7" s="5" t="s">
        <v>18</v>
      </c>
      <c r="C7" s="5" t="s">
        <v>19</v>
      </c>
      <c r="D7" s="5" t="s">
        <v>20</v>
      </c>
      <c r="E7" s="6">
        <v>5</v>
      </c>
      <c r="F7" s="6">
        <v>6</v>
      </c>
      <c r="G7" s="6">
        <v>6</v>
      </c>
      <c r="H7" s="6">
        <v>4</v>
      </c>
      <c r="I7" s="6" t="s">
        <v>5</v>
      </c>
      <c r="J7" s="6" t="s">
        <v>5</v>
      </c>
      <c r="K7" s="6" t="s">
        <v>5</v>
      </c>
      <c r="L7" s="6" t="s">
        <v>5</v>
      </c>
      <c r="M7" s="2">
        <f>SUM(E7:L7)+SUM(O7:V7)</f>
        <v>21</v>
      </c>
      <c r="O7" s="1">
        <f>IF(E7="DNC",$D$16,IF(E7="DNF",$D$16,IF(E7="DNS",$D$16,IF(E7="OCS",$D$16,0))))</f>
        <v>0</v>
      </c>
      <c r="P7" s="1">
        <f>IF(F7="DNC",$D$16,IF(F7="DNF",$D$16,IF(F7="DNS",$D$16,IF(F7="OCS",$D$16,0))))</f>
        <v>0</v>
      </c>
      <c r="Q7" s="1">
        <f>IF(G7="DNC",$D$16,IF(G7="DNF",$D$16,IF(G7="DNS",$D$16,IF(G7="OCS",$D$16,0))))</f>
        <v>0</v>
      </c>
      <c r="R7" s="1">
        <f>IF(H7="DNC",$D$16,IF(H7="DNF",$D$16,IF(H7="DNS",$D$16,IF(H7="OCS",$D$16,0))))</f>
        <v>0</v>
      </c>
      <c r="S7" s="1">
        <f>IF(I7="DNC",$D$16,IF(I7="DNF",$D$16,IF(I7="DNS",$D$16,IF(I7="OCS",$D$16,0))))</f>
        <v>0</v>
      </c>
      <c r="T7" s="1">
        <f>IF(J7="DNC",$D$16,IF(J7="DNF",$D$16,IF(J7="DNS",$D$16,IF(J7="OCS",$D$16,0))))</f>
        <v>0</v>
      </c>
      <c r="U7" s="1">
        <f>IF(K7="DNC",$D$16,IF(K7="DNF",$D$16,IF(K7="DNS",$D$16,IF(K7="OCS",$D$16,0))))</f>
        <v>0</v>
      </c>
      <c r="V7" s="1">
        <f>IF(L7="DNC",$D$16,IF(L7="DNF",$D$16,IF(L7="DNS",$D$16,IF(L7="OCS",$D$16,0))))</f>
        <v>0</v>
      </c>
    </row>
    <row r="8" spans="1:22" x14ac:dyDescent="0.4">
      <c r="A8" s="6">
        <v>15119</v>
      </c>
      <c r="B8" s="5" t="s">
        <v>14</v>
      </c>
      <c r="C8" s="5" t="s">
        <v>15</v>
      </c>
      <c r="D8" s="5" t="s">
        <v>16</v>
      </c>
      <c r="E8" s="6">
        <v>7</v>
      </c>
      <c r="F8" s="6">
        <v>8</v>
      </c>
      <c r="G8" s="6">
        <v>7</v>
      </c>
      <c r="H8" s="6">
        <v>7</v>
      </c>
      <c r="I8" s="6" t="s">
        <v>5</v>
      </c>
      <c r="J8" s="6" t="s">
        <v>5</v>
      </c>
      <c r="K8" s="6" t="s">
        <v>5</v>
      </c>
      <c r="L8" s="6" t="s">
        <v>5</v>
      </c>
      <c r="M8" s="2">
        <f>SUM(E8:L8)+SUM(O8:V8)</f>
        <v>29</v>
      </c>
      <c r="O8" s="1">
        <f>IF(E8="DNC",$D$16,IF(E8="DNF",$D$16,IF(E8="DNS",$D$16,IF(E8="OCS",$D$16,0))))</f>
        <v>0</v>
      </c>
      <c r="P8" s="1">
        <f>IF(F8="DNC",$D$16,IF(F8="DNF",$D$16,IF(F8="DNS",$D$16,IF(F8="OCS",$D$16,0))))</f>
        <v>0</v>
      </c>
      <c r="Q8" s="1">
        <f>IF(G8="DNC",$D$16,IF(G8="DNF",$D$16,IF(G8="DNS",$D$16,IF(G8="OCS",$D$16,0))))</f>
        <v>0</v>
      </c>
      <c r="R8" s="1">
        <f>IF(H8="DNC",$D$16,IF(H8="DNF",$D$16,IF(H8="DNS",$D$16,IF(H8="OCS",$D$16,0))))</f>
        <v>0</v>
      </c>
      <c r="S8" s="1">
        <f>IF(I8="DNC",$D$16,IF(I8="DNF",$D$16,IF(I8="DNS",$D$16,IF(I8="OCS",$D$16,0))))</f>
        <v>0</v>
      </c>
      <c r="T8" s="1">
        <f>IF(J8="DNC",$D$16,IF(J8="DNF",$D$16,IF(J8="DNS",$D$16,IF(J8="OCS",$D$16,0))))</f>
        <v>0</v>
      </c>
      <c r="U8" s="1">
        <f>IF(K8="DNC",$D$16,IF(K8="DNF",$D$16,IF(K8="DNS",$D$16,IF(K8="OCS",$D$16,0))))</f>
        <v>0</v>
      </c>
      <c r="V8" s="1">
        <f>IF(L8="DNC",$D$16,IF(L8="DNF",$D$16,IF(L8="DNS",$D$16,IF(L8="OCS",$D$16,0))))</f>
        <v>0</v>
      </c>
    </row>
    <row r="9" spans="1:22" x14ac:dyDescent="0.4">
      <c r="A9" s="6">
        <v>15619</v>
      </c>
      <c r="B9" s="5" t="s">
        <v>34</v>
      </c>
      <c r="C9" s="5" t="s">
        <v>35</v>
      </c>
      <c r="D9" s="5" t="s">
        <v>36</v>
      </c>
      <c r="E9" s="6">
        <v>10</v>
      </c>
      <c r="F9" s="6">
        <v>7</v>
      </c>
      <c r="G9" s="6">
        <v>8</v>
      </c>
      <c r="H9" s="6">
        <v>8</v>
      </c>
      <c r="I9" s="6" t="s">
        <v>5</v>
      </c>
      <c r="J9" s="6" t="s">
        <v>5</v>
      </c>
      <c r="K9" s="6" t="s">
        <v>5</v>
      </c>
      <c r="L9" s="6" t="s">
        <v>5</v>
      </c>
      <c r="M9" s="2">
        <f>SUM(E9:L9)+SUM(O9:V9)</f>
        <v>33</v>
      </c>
      <c r="O9" s="1">
        <f>IF(E9="DNC",$D$16,IF(E9="DNF",$D$16,IF(E9="DNS",$D$16,IF(E9="OCS",$D$16,0))))</f>
        <v>0</v>
      </c>
      <c r="P9" s="1">
        <f>IF(F9="DNC",$D$16,IF(F9="DNF",$D$16,IF(F9="DNS",$D$16,IF(F9="OCS",$D$16,0))))</f>
        <v>0</v>
      </c>
      <c r="Q9" s="1">
        <f>IF(G9="DNC",$D$16,IF(G9="DNF",$D$16,IF(G9="DNS",$D$16,IF(G9="OCS",$D$16,0))))</f>
        <v>0</v>
      </c>
      <c r="R9" s="1">
        <f>IF(H9="DNC",$D$16,IF(H9="DNF",$D$16,IF(H9="DNS",$D$16,IF(H9="OCS",$D$16,0))))</f>
        <v>0</v>
      </c>
      <c r="S9" s="1">
        <f>IF(I9="DNC",$D$16,IF(I9="DNF",$D$16,IF(I9="DNS",$D$16,IF(I9="OCS",$D$16,0))))</f>
        <v>0</v>
      </c>
      <c r="T9" s="1">
        <f>IF(J9="DNC",$D$16,IF(J9="DNF",$D$16,IF(J9="DNS",$D$16,IF(J9="OCS",$D$16,0))))</f>
        <v>0</v>
      </c>
      <c r="U9" s="1">
        <f>IF(K9="DNC",$D$16,IF(K9="DNF",$D$16,IF(K9="DNS",$D$16,IF(K9="OCS",$D$16,0))))</f>
        <v>0</v>
      </c>
      <c r="V9" s="1">
        <f>IF(L9="DNC",$D$16,IF(L9="DNF",$D$16,IF(L9="DNS",$D$16,IF(L9="OCS",$D$16,0))))</f>
        <v>0</v>
      </c>
    </row>
    <row r="10" spans="1:22" x14ac:dyDescent="0.4">
      <c r="A10" s="6">
        <v>14106</v>
      </c>
      <c r="B10" s="5" t="s">
        <v>28</v>
      </c>
      <c r="C10" s="5" t="s">
        <v>29</v>
      </c>
      <c r="D10" s="5" t="s">
        <v>30</v>
      </c>
      <c r="E10" s="6">
        <v>9</v>
      </c>
      <c r="F10" s="6">
        <v>10</v>
      </c>
      <c r="G10" s="6">
        <v>9</v>
      </c>
      <c r="H10" s="6">
        <v>6</v>
      </c>
      <c r="I10" s="6" t="s">
        <v>5</v>
      </c>
      <c r="J10" s="6" t="s">
        <v>5</v>
      </c>
      <c r="K10" s="6" t="s">
        <v>5</v>
      </c>
      <c r="L10" s="6" t="s">
        <v>5</v>
      </c>
      <c r="M10" s="2">
        <f>SUM(E10:L10)+SUM(O10:V10)</f>
        <v>34</v>
      </c>
      <c r="O10" s="1">
        <f>IF(E10="DNC",$D$16,IF(E10="DNF",$D$16,IF(E10="DNS",$D$16,IF(E10="OCS",$D$16,0))))</f>
        <v>0</v>
      </c>
      <c r="P10" s="1">
        <f>IF(F10="DNC",$D$16,IF(F10="DNF",$D$16,IF(F10="DNS",$D$16,IF(F10="OCS",$D$16,0))))</f>
        <v>0</v>
      </c>
      <c r="Q10" s="1">
        <f>IF(G10="DNC",$D$16,IF(G10="DNF",$D$16,IF(G10="DNS",$D$16,IF(G10="OCS",$D$16,0))))</f>
        <v>0</v>
      </c>
      <c r="R10" s="1">
        <f>IF(H10="DNC",$D$16,IF(H10="DNF",$D$16,IF(H10="DNS",$D$16,IF(H10="OCS",$D$16,0))))</f>
        <v>0</v>
      </c>
      <c r="S10" s="1">
        <f>IF(I10="DNC",$D$16,IF(I10="DNF",$D$16,IF(I10="DNS",$D$16,IF(I10="OCS",$D$16,0))))</f>
        <v>0</v>
      </c>
      <c r="T10" s="1">
        <f>IF(J10="DNC",$D$16,IF(J10="DNF",$D$16,IF(J10="DNS",$D$16,IF(J10="OCS",$D$16,0))))</f>
        <v>0</v>
      </c>
      <c r="U10" s="1">
        <f>IF(K10="DNC",$D$16,IF(K10="DNF",$D$16,IF(K10="DNS",$D$16,IF(K10="OCS",$D$16,0))))</f>
        <v>0</v>
      </c>
      <c r="V10" s="1">
        <f>IF(L10="DNC",$D$16,IF(L10="DNF",$D$16,IF(L10="DNS",$D$16,IF(L10="OCS",$D$16,0))))</f>
        <v>0</v>
      </c>
    </row>
    <row r="11" spans="1:22" x14ac:dyDescent="0.4">
      <c r="A11" s="6">
        <v>14130</v>
      </c>
      <c r="B11" s="5" t="s">
        <v>21</v>
      </c>
      <c r="C11" s="5" t="s">
        <v>22</v>
      </c>
      <c r="D11" s="5" t="s">
        <v>23</v>
      </c>
      <c r="E11" s="6">
        <v>8</v>
      </c>
      <c r="F11" s="6">
        <v>11</v>
      </c>
      <c r="G11" s="6">
        <v>10</v>
      </c>
      <c r="H11" s="6">
        <v>10</v>
      </c>
      <c r="I11" s="6" t="s">
        <v>5</v>
      </c>
      <c r="J11" s="6" t="s">
        <v>5</v>
      </c>
      <c r="K11" s="6" t="s">
        <v>5</v>
      </c>
      <c r="L11" s="6" t="s">
        <v>5</v>
      </c>
      <c r="M11" s="2">
        <f>SUM(E11:L11)+SUM(O11:V11)</f>
        <v>39</v>
      </c>
      <c r="O11" s="1">
        <f>IF(E11="DNC",$D$16,IF(E11="DNF",$D$16,IF(E11="DNS",$D$16,IF(E11="OCS",$D$16,0))))</f>
        <v>0</v>
      </c>
      <c r="P11" s="1">
        <f>IF(F11="DNC",$D$16,IF(F11="DNF",$D$16,IF(F11="DNS",$D$16,IF(F11="OCS",$D$16,0))))</f>
        <v>0</v>
      </c>
      <c r="Q11" s="1">
        <f>IF(G11="DNC",$D$16,IF(G11="DNF",$D$16,IF(G11="DNS",$D$16,IF(G11="OCS",$D$16,0))))</f>
        <v>0</v>
      </c>
      <c r="R11" s="1">
        <f>IF(H11="DNC",$D$16,IF(H11="DNF",$D$16,IF(H11="DNS",$D$16,IF(H11="OCS",$D$16,0))))</f>
        <v>0</v>
      </c>
      <c r="S11" s="1">
        <f>IF(I11="DNC",$D$16,IF(I11="DNF",$D$16,IF(I11="DNS",$D$16,IF(I11="OCS",$D$16,0))))</f>
        <v>0</v>
      </c>
      <c r="T11" s="1">
        <f>IF(J11="DNC",$D$16,IF(J11="DNF",$D$16,IF(J11="DNS",$D$16,IF(J11="OCS",$D$16,0))))</f>
        <v>0</v>
      </c>
      <c r="U11" s="1">
        <f>IF(K11="DNC",$D$16,IF(K11="DNF",$D$16,IF(K11="DNS",$D$16,IF(K11="OCS",$D$16,0))))</f>
        <v>0</v>
      </c>
      <c r="V11" s="1">
        <f>IF(L11="DNC",$D$16,IF(L11="DNF",$D$16,IF(L11="DNS",$D$16,IF(L11="OCS",$D$16,0))))</f>
        <v>0</v>
      </c>
    </row>
    <row r="12" spans="1:22" x14ac:dyDescent="0.4">
      <c r="A12" s="6">
        <v>14015</v>
      </c>
      <c r="B12" s="5" t="s">
        <v>17</v>
      </c>
      <c r="C12" s="5" t="s">
        <v>17</v>
      </c>
      <c r="D12" s="5" t="s">
        <v>17</v>
      </c>
      <c r="E12" s="6">
        <v>12</v>
      </c>
      <c r="F12" s="6">
        <v>9</v>
      </c>
      <c r="G12" s="6">
        <v>13</v>
      </c>
      <c r="H12" s="6">
        <v>9</v>
      </c>
      <c r="I12" s="6" t="s">
        <v>5</v>
      </c>
      <c r="J12" s="6" t="s">
        <v>5</v>
      </c>
      <c r="K12" s="6" t="s">
        <v>5</v>
      </c>
      <c r="L12" s="6" t="s">
        <v>5</v>
      </c>
      <c r="M12" s="2">
        <f>SUM(E12:L12)+SUM(O12:V12)</f>
        <v>43</v>
      </c>
      <c r="O12" s="1">
        <f>IF(E12="DNC",$D$16,IF(E12="DNF",$D$16,IF(E12="DNS",$D$16,IF(E12="OCS",$D$16,0))))</f>
        <v>0</v>
      </c>
      <c r="P12" s="1">
        <f>IF(F12="DNC",$D$16,IF(F12="DNF",$D$16,IF(F12="DNS",$D$16,IF(F12="OCS",$D$16,0))))</f>
        <v>0</v>
      </c>
      <c r="Q12" s="1">
        <f>IF(G12="DNC",$D$16,IF(G12="DNF",$D$16,IF(G12="DNS",$D$16,IF(G12="OCS",$D$16,0))))</f>
        <v>0</v>
      </c>
      <c r="R12" s="1">
        <f>IF(H12="DNC",$D$16,IF(H12="DNF",$D$16,IF(H12="DNS",$D$16,IF(H12="OCS",$D$16,0))))</f>
        <v>0</v>
      </c>
      <c r="S12" s="1">
        <f>IF(I12="DNC",$D$16,IF(I12="DNF",$D$16,IF(I12="DNS",$D$16,IF(I12="OCS",$D$16,0))))</f>
        <v>0</v>
      </c>
      <c r="T12" s="1">
        <f>IF(J12="DNC",$D$16,IF(J12="DNF",$D$16,IF(J12="DNS",$D$16,IF(J12="OCS",$D$16,0))))</f>
        <v>0</v>
      </c>
      <c r="U12" s="1">
        <f>IF(K12="DNC",$D$16,IF(K12="DNF",$D$16,IF(K12="DNS",$D$16,IF(K12="OCS",$D$16,0))))</f>
        <v>0</v>
      </c>
      <c r="V12" s="1">
        <f>IF(L12="DNC",$D$16,IF(L12="DNF",$D$16,IF(L12="DNS",$D$16,IF(L12="OCS",$D$16,0))))</f>
        <v>0</v>
      </c>
    </row>
    <row r="13" spans="1:22" x14ac:dyDescent="0.4">
      <c r="A13" s="6">
        <v>14323</v>
      </c>
      <c r="B13" s="5" t="s">
        <v>37</v>
      </c>
      <c r="C13" s="5"/>
      <c r="D13" s="5"/>
      <c r="E13" s="6">
        <v>11</v>
      </c>
      <c r="F13" s="6">
        <v>12</v>
      </c>
      <c r="G13" s="6">
        <v>12</v>
      </c>
      <c r="H13" s="6">
        <v>12</v>
      </c>
      <c r="I13" s="6" t="s">
        <v>5</v>
      </c>
      <c r="J13" s="6" t="s">
        <v>5</v>
      </c>
      <c r="K13" s="6" t="s">
        <v>5</v>
      </c>
      <c r="L13" s="6" t="s">
        <v>5</v>
      </c>
      <c r="M13" s="2">
        <f>SUM(E13:L13)+SUM(O13:V13)</f>
        <v>47</v>
      </c>
      <c r="O13" s="1">
        <f>IF(E13="DNC",$D$16,IF(E13="DNF",$D$16,IF(E13="DNS",$D$16,IF(E13="OCS",$D$16,0))))</f>
        <v>0</v>
      </c>
      <c r="P13" s="1">
        <f>IF(F13="DNC",$D$16,IF(F13="DNF",$D$16,IF(F13="DNS",$D$16,IF(F13="OCS",$D$16,0))))</f>
        <v>0</v>
      </c>
      <c r="Q13" s="1">
        <f>IF(G13="DNC",$D$16,IF(G13="DNF",$D$16,IF(G13="DNS",$D$16,IF(G13="OCS",$D$16,0))))</f>
        <v>0</v>
      </c>
      <c r="R13" s="1">
        <f>IF(H13="DNC",$D$16,IF(H13="DNF",$D$16,IF(H13="DNS",$D$16,IF(H13="OCS",$D$16,0))))</f>
        <v>0</v>
      </c>
      <c r="S13" s="1">
        <f>IF(I13="DNC",$D$16,IF(I13="DNF",$D$16,IF(I13="DNS",$D$16,IF(I13="OCS",$D$16,0))))</f>
        <v>0</v>
      </c>
      <c r="T13" s="1">
        <f>IF(J13="DNC",$D$16,IF(J13="DNF",$D$16,IF(J13="DNS",$D$16,IF(J13="OCS",$D$16,0))))</f>
        <v>0</v>
      </c>
      <c r="U13" s="1">
        <f>IF(K13="DNC",$D$16,IF(K13="DNF",$D$16,IF(K13="DNS",$D$16,IF(K13="OCS",$D$16,0))))</f>
        <v>0</v>
      </c>
      <c r="V13" s="1">
        <f>IF(L13="DNC",$D$16,IF(L13="DNF",$D$16,IF(L13="DNS",$D$16,IF(L13="OCS",$D$16,0))))</f>
        <v>0</v>
      </c>
    </row>
    <row r="14" spans="1:22" x14ac:dyDescent="0.4">
      <c r="A14" s="6">
        <v>15208</v>
      </c>
      <c r="B14" s="5" t="s">
        <v>31</v>
      </c>
      <c r="C14" s="5" t="s">
        <v>32</v>
      </c>
      <c r="D14" s="5" t="s">
        <v>33</v>
      </c>
      <c r="E14" s="6">
        <v>13</v>
      </c>
      <c r="F14" s="6">
        <v>13</v>
      </c>
      <c r="G14" s="6">
        <v>11</v>
      </c>
      <c r="H14" s="6">
        <v>11</v>
      </c>
      <c r="I14" s="6" t="s">
        <v>5</v>
      </c>
      <c r="J14" s="6" t="s">
        <v>5</v>
      </c>
      <c r="K14" s="6" t="s">
        <v>5</v>
      </c>
      <c r="L14" s="6" t="s">
        <v>5</v>
      </c>
      <c r="M14" s="2">
        <f>SUM(E14:L14)+SUM(O14:V14)</f>
        <v>48</v>
      </c>
      <c r="O14" s="1">
        <f>IF(E14="DNC",$D$16,IF(E14="DNF",$D$16,IF(E14="DNS",$D$16,IF(E14="OCS",$D$16,0))))</f>
        <v>0</v>
      </c>
      <c r="P14" s="1">
        <f>IF(F14="DNC",$D$16,IF(F14="DNF",$D$16,IF(F14="DNS",$D$16,IF(F14="OCS",$D$16,0))))</f>
        <v>0</v>
      </c>
      <c r="Q14" s="1">
        <f>IF(G14="DNC",$D$16,IF(G14="DNF",$D$16,IF(G14="DNS",$D$16,IF(G14="OCS",$D$16,0))))</f>
        <v>0</v>
      </c>
      <c r="R14" s="1">
        <f>IF(H14="DNC",$D$16,IF(H14="DNF",$D$16,IF(H14="DNS",$D$16,IF(H14="OCS",$D$16,0))))</f>
        <v>0</v>
      </c>
      <c r="S14" s="1">
        <f>IF(I14="DNC",$D$16,IF(I14="DNF",$D$16,IF(I14="DNS",$D$16,IF(I14="OCS",$D$16,0))))</f>
        <v>0</v>
      </c>
      <c r="T14" s="1">
        <f>IF(J14="DNC",$D$16,IF(J14="DNF",$D$16,IF(J14="DNS",$D$16,IF(J14="OCS",$D$16,0))))</f>
        <v>0</v>
      </c>
      <c r="U14" s="1">
        <f>IF(K14="DNC",$D$16,IF(K14="DNF",$D$16,IF(K14="DNS",$D$16,IF(K14="OCS",$D$16,0))))</f>
        <v>0</v>
      </c>
      <c r="V14" s="1">
        <f>IF(L14="DNC",$D$16,IF(L14="DNF",$D$16,IF(L14="DNS",$D$16,IF(L14="OCS",$D$16,0))))</f>
        <v>0</v>
      </c>
    </row>
    <row r="16" spans="1:22" x14ac:dyDescent="0.4">
      <c r="A16" s="2">
        <f>COUNTA(A2:A14)</f>
        <v>13</v>
      </c>
      <c r="B16" s="7" t="s">
        <v>4</v>
      </c>
      <c r="D16" s="7">
        <f>A16+1</f>
        <v>14</v>
      </c>
    </row>
    <row r="17" spans="13:13" x14ac:dyDescent="0.4">
      <c r="M17" s="2">
        <f>SUM(E17:L17)+SUM(O17:V17)-MAX(E17:L17,O17:V17)</f>
        <v>0</v>
      </c>
    </row>
  </sheetData>
  <sortState ref="A2:W14">
    <sortCondition ref="M2:M14"/>
  </sortState>
  <printOptions horizontalCentered="1" verticalCentered="1" gridLines="1"/>
  <pageMargins left="0.45" right="0.45" top="1.5" bottom="0.75" header="0.3" footer="0.3"/>
  <pageSetup orientation="landscape" r:id="rId1"/>
  <headerFooter>
    <oddHeader>&amp;C&amp;"Arial Black,Regular"&amp;14International Lightning Class Association
Midwest District Championship Regatta
South Shore Yacht Club Fleet 79  
July 8 - 9, 2023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South Shore Yacht Club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Race Committee</cp:lastModifiedBy>
  <cp:lastPrinted>2023-07-08T22:16:06Z</cp:lastPrinted>
  <dcterms:created xsi:type="dcterms:W3CDTF">2017-06-17T22:05:00Z</dcterms:created>
  <dcterms:modified xsi:type="dcterms:W3CDTF">2023-07-08T22:16:35Z</dcterms:modified>
</cp:coreProperties>
</file>